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10 OKTOBAR 2026\"/>
    </mc:Choice>
  </mc:AlternateContent>
  <bookViews>
    <workbookView xWindow="0" yWindow="0" windowWidth="28800" windowHeight="11610"/>
  </bookViews>
  <sheets>
    <sheet name="Sheet1" sheetId="1" r:id="rId1"/>
    <sheet name="Sheet2" sheetId="2" r:id="rId2"/>
  </sheets>
  <calcPr calcId="162913"/>
</workbook>
</file>

<file path=xl/calcChain.xml><?xml version="1.0" encoding="utf-8"?>
<calcChain xmlns="http://schemas.openxmlformats.org/spreadsheetml/2006/main">
  <c r="C12" i="1" l="1"/>
  <c r="C10" i="1"/>
  <c r="C11" i="1"/>
  <c r="B19" i="1"/>
  <c r="B16" i="1" l="1"/>
  <c r="B14" i="1" l="1"/>
</calcChain>
</file>

<file path=xl/sharedStrings.xml><?xml version="1.0" encoding="utf-8"?>
<sst xmlns="http://schemas.openxmlformats.org/spreadsheetml/2006/main" count="60" uniqueCount="55">
  <si>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</si>
  <si>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</si>
  <si>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</si>
  <si>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</si>
  <si>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</si>
  <si>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</si>
  <si>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</si>
  <si>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</si>
  <si>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</si>
  <si>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</si>
  <si>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22.10.2026.</t>
  </si>
  <si>
    <t>IZVOD  BR. 245</t>
  </si>
  <si>
    <t>23.10.2026.</t>
  </si>
  <si>
    <t>MEDICINSKI FAKULTET NIŠ</t>
  </si>
  <si>
    <t>SANITETSKI VARIJABILNI DEO II KVARTAL - V31</t>
  </si>
  <si>
    <t>INPHARM  CO DOO BEOGRAD</t>
  </si>
  <si>
    <t>PTM DOO ŠABAC</t>
  </si>
  <si>
    <t>APTUS DOO BEOGRAD</t>
  </si>
  <si>
    <t>NEFASER MEDICAL DOO</t>
  </si>
  <si>
    <t>DND COMMERCE DOO</t>
  </si>
  <si>
    <t>HEMICO DOO</t>
  </si>
  <si>
    <t>PRIMAX DOO</t>
  </si>
  <si>
    <t>FARMALOGIST DOO BEOGRAD</t>
  </si>
  <si>
    <t>DRAGER TEHNIKA DOO BEOGRAD</t>
  </si>
  <si>
    <t>TOPCHEMIE MEDLAB</t>
  </si>
  <si>
    <t>DENTA BP PHARM</t>
  </si>
  <si>
    <t>MARK MEDICAL</t>
  </si>
  <si>
    <t>STIGA DOO NOVI SAD</t>
  </si>
  <si>
    <t>ECOTRADE BG DOO NIŠ</t>
  </si>
  <si>
    <t>FUTURE PHARM DOO STARA PAZOVA</t>
  </si>
  <si>
    <t>MAYMEDICA DOO BEOGRAD</t>
  </si>
  <si>
    <t>NEODENT DOO</t>
  </si>
  <si>
    <t>METRECO DOO NIŠ</t>
  </si>
  <si>
    <t>KODEKS SISTEM DOO</t>
  </si>
  <si>
    <t>Deconta Pro</t>
  </si>
  <si>
    <t>B.BRAUN ADRIA RSRB DOO BEOGRAD</t>
  </si>
  <si>
    <t>MEDICA LINEA PHARM</t>
  </si>
  <si>
    <t>TREN DOO NIŠ</t>
  </si>
  <si>
    <t>AMICUS SRB. DOO BEOGRAD</t>
  </si>
  <si>
    <t>KARDIOMED</t>
  </si>
  <si>
    <t>MEDALEX DOO BEOGRAD</t>
  </si>
  <si>
    <t>GALEN FOKUS DOO BEOGRAD</t>
  </si>
  <si>
    <t>MESSER TEHNOGAS AD BEOGRAD</t>
  </si>
  <si>
    <t>GOSPER  DOO BEOGRAD</t>
  </si>
  <si>
    <t>PHOENIX PHARMA DOO BEOGRAD</t>
  </si>
  <si>
    <t>VICOR DOO NOVI BEOGRAD</t>
  </si>
  <si>
    <t>NOVA-GROSIS DOO NIŠ</t>
  </si>
  <si>
    <t>MAGNA PHARMACIA DOO BEOGRAD</t>
  </si>
  <si>
    <t>SUPERLAB DOO BEOGRAD</t>
  </si>
  <si>
    <t>AMG PHARM DOO BEOGRAD</t>
  </si>
  <si>
    <t>PRIZMA TRADE DOO</t>
  </si>
  <si>
    <t>SINOFARM DOO</t>
  </si>
  <si>
    <t>DIAHEM GRAMIM</t>
  </si>
  <si>
    <t>FAKTORING PROFINANCE DOO BEOGRAD</t>
  </si>
  <si>
    <t>UPLATA FONDA - SANITETSKI VARIJABILNI DEO II KVARTAL V31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</si>
</sst>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7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88">
    <xf numFmtId="0" fontId="0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10" borderId="0" applyNumberFormat="0" applyBorder="0" applyAlignment="0" applyProtection="0"/>
    <xf numFmtId="0" fontId="47" fillId="14" borderId="0" applyNumberFormat="0" applyBorder="0" applyAlignment="0" applyProtection="0"/>
    <xf numFmtId="0" fontId="47" fillId="18" borderId="0" applyNumberFormat="0" applyBorder="0" applyAlignment="0" applyProtection="0"/>
    <xf numFmtId="0" fontId="47" fillId="22" borderId="0" applyNumberFormat="0" applyBorder="0" applyAlignment="0" applyProtection="0"/>
    <xf numFmtId="0" fontId="47" fillId="26" borderId="0" applyNumberFormat="0" applyBorder="0" applyAlignment="0" applyProtection="0"/>
    <xf numFmtId="0" fontId="47" fillId="30" borderId="0" applyNumberFormat="0" applyBorder="0" applyAlignment="0" applyProtection="0"/>
    <xf numFmtId="0" fontId="47" fillId="11" borderId="0" applyNumberFormat="0" applyBorder="0" applyAlignment="0" applyProtection="0"/>
    <xf numFmtId="0" fontId="47" fillId="15" borderId="0" applyNumberFormat="0" applyBorder="0" applyAlignment="0" applyProtection="0"/>
    <xf numFmtId="0" fontId="47" fillId="19" borderId="0" applyNumberFormat="0" applyBorder="0" applyAlignment="0" applyProtection="0"/>
    <xf numFmtId="0" fontId="47" fillId="23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71" fillId="12" borderId="0" applyNumberFormat="0" applyBorder="0" applyAlignment="0" applyProtection="0"/>
    <xf numFmtId="0" fontId="71" fillId="16" borderId="0" applyNumberFormat="0" applyBorder="0" applyAlignment="0" applyProtection="0"/>
    <xf numFmtId="0" fontId="71" fillId="20" borderId="0" applyNumberFormat="0" applyBorder="0" applyAlignment="0" applyProtection="0"/>
    <xf numFmtId="0" fontId="71" fillId="24" borderId="0" applyNumberFormat="0" applyBorder="0" applyAlignment="0" applyProtection="0"/>
    <xf numFmtId="0" fontId="71" fillId="28" borderId="0" applyNumberFormat="0" applyBorder="0" applyAlignment="0" applyProtection="0"/>
    <xf numFmtId="0" fontId="71" fillId="32" borderId="0" applyNumberFormat="0" applyBorder="0" applyAlignment="0" applyProtection="0"/>
    <xf numFmtId="0" fontId="71" fillId="9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62" fillId="3" borderId="0" applyNumberFormat="0" applyBorder="0" applyAlignment="0" applyProtection="0"/>
    <xf numFmtId="0" fontId="66" fillId="6" borderId="4" applyNumberFormat="0" applyAlignment="0" applyProtection="0"/>
    <xf numFmtId="0" fontId="68" fillId="7" borderId="7" applyNumberFormat="0" applyAlignment="0" applyProtection="0"/>
    <xf numFmtId="0" fontId="7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4" fillId="5" borderId="4" applyNumberFormat="0" applyAlignment="0" applyProtection="0"/>
    <xf numFmtId="0" fontId="67" fillId="0" borderId="6" applyNumberFormat="0" applyFill="0" applyAlignment="0" applyProtection="0"/>
    <xf numFmtId="0" fontId="63" fillId="4" borderId="0" applyNumberFormat="0" applyBorder="0" applyAlignment="0" applyProtection="0"/>
    <xf numFmtId="0" fontId="47" fillId="8" borderId="8" applyNumberFormat="0" applyFont="0" applyAlignment="0" applyProtection="0"/>
    <xf numFmtId="0" fontId="65" fillId="6" borderId="5" applyNumberFormat="0" applyAlignment="0" applyProtection="0"/>
    <xf numFmtId="0" fontId="57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69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0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8" borderId="8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62" fillId="3" borderId="0" applyNumberFormat="0" applyBorder="0" applyAlignment="0" applyProtection="0"/>
    <xf numFmtId="0" fontId="72" fillId="4" borderId="0" applyNumberFormat="0" applyBorder="0" applyAlignment="0" applyProtection="0"/>
    <xf numFmtId="0" fontId="64" fillId="5" borderId="4" applyNumberFormat="0" applyAlignment="0" applyProtection="0"/>
    <xf numFmtId="0" fontId="65" fillId="6" borderId="5" applyNumberFormat="0" applyAlignment="0" applyProtection="0"/>
    <xf numFmtId="0" fontId="66" fillId="6" borderId="4" applyNumberFormat="0" applyAlignment="0" applyProtection="0"/>
    <xf numFmtId="0" fontId="67" fillId="0" borderId="6" applyNumberFormat="0" applyFill="0" applyAlignment="0" applyProtection="0"/>
    <xf numFmtId="0" fontId="68" fillId="7" borderId="7" applyNumberFormat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71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71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71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71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71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71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8" borderId="8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73" fillId="0" borderId="0" xfId="0" applyFont="1"/>
    <xf numFmtId="4" fontId="74" fillId="0" borderId="0" xfId="0" applyNumberFormat="1" applyFont="1" applyAlignment="1">
      <alignment horizontal="right"/>
    </xf>
    <xf numFmtId="0" fontId="74" fillId="0" borderId="0" xfId="0" applyFont="1"/>
    <xf numFmtId="0" fontId="74" fillId="0" borderId="0" xfId="0" applyFont="1" applyAlignment="1">
      <alignment horizontal="right"/>
    </xf>
    <xf numFmtId="4" fontId="73" fillId="0" borderId="0" xfId="0" applyNumberFormat="1" applyFont="1" applyAlignment="1">
      <alignment horizontal="right"/>
    </xf>
    <xf numFmtId="4" fontId="56" fillId="0" borderId="0" xfId="257" applyNumberFormat="1" applyFont="1" applyAlignment="1">
      <alignment horizontal="right"/>
    </xf>
    <xf numFmtId="4" fontId="18" fillId="0" borderId="0" xfId="267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4" fontId="56" fillId="0" borderId="0" xfId="0" applyNumberFormat="1" applyFont="1" applyAlignment="1">
      <alignment horizontal="right"/>
    </xf>
    <xf numFmtId="164" fontId="74" fillId="0" borderId="0" xfId="0" applyNumberFormat="1" applyFont="1" applyAlignment="1">
      <alignment horizontal="right"/>
    </xf>
    <xf numFmtId="0" fontId="73" fillId="0" borderId="10" xfId="0" applyFont="1" applyBorder="1"/>
    <xf numFmtId="4" fontId="73" fillId="0" borderId="11" xfId="0" applyNumberFormat="1" applyFont="1" applyBorder="1" applyAlignment="1">
      <alignment horizontal="right"/>
    </xf>
    <xf numFmtId="0" fontId="18" fillId="0" borderId="0" xfId="258" applyFont="1"/>
    <xf numFmtId="49" fontId="3" fillId="0" borderId="14" xfId="268" applyNumberFormat="1" applyFont="1" applyBorder="1"/>
    <xf numFmtId="4" fontId="4" fillId="0" borderId="15" xfId="268" applyNumberFormat="1" applyBorder="1"/>
    <xf numFmtId="0" fontId="74" fillId="0" borderId="12" xfId="0" applyFont="1" applyBorder="1"/>
    <xf numFmtId="4" fontId="74" fillId="0" borderId="13" xfId="0" applyNumberFormat="1" applyFont="1" applyBorder="1" applyAlignment="1">
      <alignment horizontal="right"/>
    </xf>
    <xf numFmtId="0" fontId="75" fillId="0" borderId="0" xfId="0" applyFont="1"/>
    <xf numFmtId="164" fontId="75" fillId="0" borderId="0" xfId="0" applyNumberFormat="1" applyFont="1" applyAlignment="1">
      <alignment horizontal="right"/>
    </xf>
    <xf numFmtId="0" fontId="75" fillId="0" borderId="10" xfId="0" applyFont="1" applyBorder="1"/>
    <xf numFmtId="4" fontId="75" fillId="0" borderId="11" xfId="0" applyNumberFormat="1" applyFont="1" applyBorder="1" applyAlignment="1">
      <alignment horizontal="right"/>
    </xf>
    <xf numFmtId="49" fontId="1" fillId="0" borderId="14" xfId="287" applyNumberFormat="1" applyBorder="1"/>
    <xf numFmtId="4" fontId="1" fillId="0" borderId="15" xfId="287" applyNumberFormat="1" applyBorder="1"/>
  </cellXfs>
  <cellStyles count="288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18" xfId="27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2 7" xfId="278"/>
    <cellStyle name="Normal 2 3" xfId="9"/>
    <cellStyle name="Normal 2 3 2" xfId="286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18" xfId="27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2 7" xfId="27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34" xfId="264"/>
    <cellStyle name="Normal 35" xfId="265"/>
    <cellStyle name="Normal 36" xfId="266"/>
    <cellStyle name="Normal 37" xfId="267"/>
    <cellStyle name="Normal 38" xfId="268"/>
    <cellStyle name="Normal 39" xfId="269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18" xfId="27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2 7" xfId="28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40" xfId="287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17" xfId="27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2 7" xfId="28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16" xfId="27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2 7" xfId="28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10" xfId="275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2 7" xfId="28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2 7" xfId="284"/>
    <cellStyle name="Normal 8 3" xfId="169"/>
    <cellStyle name="Normal 8 4" xfId="186"/>
    <cellStyle name="Normal 8 5" xfId="207"/>
    <cellStyle name="Normal 8 6" xfId="228"/>
    <cellStyle name="Normal 8 7" xfId="246"/>
    <cellStyle name="Normal 8 8" xfId="27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2 6" xfId="285"/>
    <cellStyle name="Normal 9 3" xfId="170"/>
    <cellStyle name="Normal 9 4" xfId="187"/>
    <cellStyle name="Normal 9 5" xfId="208"/>
    <cellStyle name="Normal 9 6" xfId="229"/>
    <cellStyle name="Normal 9 7" xfId="247"/>
    <cellStyle name="Normal 9 8" xfId="27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zoomScaleNormal="100" workbookViewId="0">
      <selection activeCell="C13" sqref="C13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12</v>
      </c>
    </row>
    <row r="6" spans="1:3" x14ac:dyDescent="0.25">
      <c r="A6" s="1" t="s">
        <v>11</v>
      </c>
    </row>
    <row r="7" spans="1:3" x14ac:dyDescent="0.25">
      <c r="A7" s="3" t="s">
        <v>1</v>
      </c>
      <c r="B7" s="4" t="s">
        <v>12</v>
      </c>
      <c r="C7" s="7">
        <v>1841649.68</v>
      </c>
    </row>
    <row r="8" spans="1:3" x14ac:dyDescent="0.25">
      <c r="A8" s="3" t="s">
        <v>2</v>
      </c>
      <c r="B8" s="4" t="s">
        <v>10</v>
      </c>
      <c r="C8" s="7">
        <v>1930505.68</v>
      </c>
    </row>
    <row r="9" spans="1:3" x14ac:dyDescent="0.25">
      <c r="A9" s="3" t="s">
        <v>6</v>
      </c>
      <c r="B9" s="4" t="s">
        <v>12</v>
      </c>
      <c r="C9" s="7">
        <v>5350</v>
      </c>
    </row>
    <row r="10" spans="1:3" x14ac:dyDescent="0.25">
      <c r="A10" s="3" t="s">
        <v>54</v>
      </c>
      <c r="B10" s="4" t="s">
        <v>12</v>
      </c>
      <c r="C10" s="7">
        <f>3200756.26+3200756.27+3200756.27</f>
        <v>9602268.7999999989</v>
      </c>
    </row>
    <row r="11" spans="1:3" ht="13.5" customHeight="1" x14ac:dyDescent="0.25">
      <c r="A11" s="13" t="s">
        <v>5</v>
      </c>
      <c r="B11" s="4" t="s">
        <v>12</v>
      </c>
      <c r="C11" s="2">
        <f>94206+9602268.8</f>
        <v>9696474.8000000007</v>
      </c>
    </row>
    <row r="12" spans="1:3" x14ac:dyDescent="0.25">
      <c r="B12" s="4" t="s">
        <v>12</v>
      </c>
      <c r="C12" s="9">
        <f>C8+C9-C11+C10</f>
        <v>1841649.6799999978</v>
      </c>
    </row>
    <row r="13" spans="1:3" x14ac:dyDescent="0.25">
      <c r="B13" s="4"/>
      <c r="C13" s="6"/>
    </row>
    <row r="14" spans="1:3" s="1" customFormat="1" x14ac:dyDescent="0.25">
      <c r="A14" s="1" t="s">
        <v>7</v>
      </c>
      <c r="B14" s="5" t="str">
        <f>A4</f>
        <v>23.10.2026.</v>
      </c>
      <c r="C14" s="8"/>
    </row>
    <row r="15" spans="1:3" s="1" customFormat="1" x14ac:dyDescent="0.25">
      <c r="B15" s="5"/>
      <c r="C15" s="8"/>
    </row>
    <row r="16" spans="1:3" s="1" customFormat="1" x14ac:dyDescent="0.25">
      <c r="A16" s="11" t="s">
        <v>9</v>
      </c>
      <c r="B16" s="12">
        <f>SUM(B17:B18)</f>
        <v>94206</v>
      </c>
      <c r="C16" s="8"/>
    </row>
    <row r="17" spans="1:3" x14ac:dyDescent="0.25">
      <c r="A17" s="14" t="s">
        <v>8</v>
      </c>
      <c r="B17" s="15">
        <v>6</v>
      </c>
    </row>
    <row r="18" spans="1:3" x14ac:dyDescent="0.25">
      <c r="A18" s="16" t="s">
        <v>13</v>
      </c>
      <c r="B18" s="17">
        <v>94200</v>
      </c>
    </row>
    <row r="19" spans="1:3" s="18" customFormat="1" x14ac:dyDescent="0.25">
      <c r="A19" s="20" t="s">
        <v>14</v>
      </c>
      <c r="B19" s="21">
        <f>SUM(B20:B58)</f>
        <v>9602268.7999999989</v>
      </c>
      <c r="C19" s="19"/>
    </row>
    <row r="20" spans="1:3" x14ac:dyDescent="0.25">
      <c r="A20" s="22" t="s">
        <v>15</v>
      </c>
      <c r="B20" s="23">
        <v>124286.8</v>
      </c>
    </row>
    <row r="21" spans="1:3" x14ac:dyDescent="0.25">
      <c r="A21" s="22" t="s">
        <v>16</v>
      </c>
      <c r="B21" s="23">
        <v>53928</v>
      </c>
    </row>
    <row r="22" spans="1:3" x14ac:dyDescent="0.25">
      <c r="A22" s="22" t="s">
        <v>17</v>
      </c>
      <c r="B22" s="23">
        <v>745800</v>
      </c>
    </row>
    <row r="23" spans="1:3" x14ac:dyDescent="0.25">
      <c r="A23" s="22" t="s">
        <v>18</v>
      </c>
      <c r="B23" s="23">
        <v>31046.400000000001</v>
      </c>
    </row>
    <row r="24" spans="1:3" x14ac:dyDescent="0.25">
      <c r="A24" s="22" t="s">
        <v>19</v>
      </c>
      <c r="B24" s="23">
        <v>19656</v>
      </c>
    </row>
    <row r="25" spans="1:3" x14ac:dyDescent="0.25">
      <c r="A25" s="22" t="s">
        <v>20</v>
      </c>
      <c r="B25" s="23">
        <v>105350.39999999999</v>
      </c>
    </row>
    <row r="26" spans="1:3" x14ac:dyDescent="0.25">
      <c r="A26" s="22" t="s">
        <v>21</v>
      </c>
      <c r="B26" s="23">
        <v>16740</v>
      </c>
    </row>
    <row r="27" spans="1:3" x14ac:dyDescent="0.25">
      <c r="A27" s="22" t="s">
        <v>22</v>
      </c>
      <c r="B27" s="23">
        <v>19900.650000000001</v>
      </c>
    </row>
    <row r="28" spans="1:3" x14ac:dyDescent="0.25">
      <c r="A28" s="22" t="s">
        <v>23</v>
      </c>
      <c r="B28" s="23">
        <v>105000</v>
      </c>
    </row>
    <row r="29" spans="1:3" x14ac:dyDescent="0.25">
      <c r="A29" s="22" t="s">
        <v>24</v>
      </c>
      <c r="B29" s="23">
        <v>25142.400000000001</v>
      </c>
    </row>
    <row r="30" spans="1:3" x14ac:dyDescent="0.25">
      <c r="A30" s="22" t="s">
        <v>25</v>
      </c>
      <c r="B30" s="23">
        <v>324000</v>
      </c>
    </row>
    <row r="31" spans="1:3" x14ac:dyDescent="0.25">
      <c r="A31" s="22" t="s">
        <v>26</v>
      </c>
      <c r="B31" s="23">
        <v>1125174</v>
      </c>
    </row>
    <row r="32" spans="1:3" x14ac:dyDescent="0.25">
      <c r="A32" s="22" t="s">
        <v>27</v>
      </c>
      <c r="B32" s="23">
        <v>138931.20000000001</v>
      </c>
    </row>
    <row r="33" spans="1:2" x14ac:dyDescent="0.25">
      <c r="A33" s="22" t="s">
        <v>28</v>
      </c>
      <c r="B33" s="23">
        <v>1375134</v>
      </c>
    </row>
    <row r="34" spans="1:2" x14ac:dyDescent="0.25">
      <c r="A34" s="22" t="s">
        <v>29</v>
      </c>
      <c r="B34" s="23">
        <v>15360</v>
      </c>
    </row>
    <row r="35" spans="1:2" x14ac:dyDescent="0.25">
      <c r="A35" s="22" t="s">
        <v>30</v>
      </c>
      <c r="B35" s="23">
        <v>384912</v>
      </c>
    </row>
    <row r="36" spans="1:2" x14ac:dyDescent="0.25">
      <c r="A36" s="22" t="s">
        <v>31</v>
      </c>
      <c r="B36" s="23">
        <v>38880</v>
      </c>
    </row>
    <row r="37" spans="1:2" x14ac:dyDescent="0.25">
      <c r="A37" s="22" t="s">
        <v>32</v>
      </c>
      <c r="B37" s="23">
        <v>161190</v>
      </c>
    </row>
    <row r="38" spans="1:2" x14ac:dyDescent="0.25">
      <c r="A38" s="22" t="s">
        <v>33</v>
      </c>
      <c r="B38" s="23">
        <v>66420</v>
      </c>
    </row>
    <row r="39" spans="1:2" x14ac:dyDescent="0.25">
      <c r="A39" s="22" t="s">
        <v>34</v>
      </c>
      <c r="B39" s="23">
        <v>4680</v>
      </c>
    </row>
    <row r="40" spans="1:2" x14ac:dyDescent="0.25">
      <c r="A40" s="22" t="s">
        <v>35</v>
      </c>
      <c r="B40" s="23">
        <v>1001939.17</v>
      </c>
    </row>
    <row r="41" spans="1:2" x14ac:dyDescent="0.25">
      <c r="A41" s="22" t="s">
        <v>36</v>
      </c>
      <c r="B41" s="23">
        <v>710881.4</v>
      </c>
    </row>
    <row r="42" spans="1:2" x14ac:dyDescent="0.25">
      <c r="A42" s="22" t="s">
        <v>37</v>
      </c>
      <c r="B42" s="23">
        <v>516930</v>
      </c>
    </row>
    <row r="43" spans="1:2" x14ac:dyDescent="0.25">
      <c r="A43" s="22" t="s">
        <v>38</v>
      </c>
      <c r="B43" s="23">
        <v>18810</v>
      </c>
    </row>
    <row r="44" spans="1:2" x14ac:dyDescent="0.25">
      <c r="A44" s="22" t="s">
        <v>39</v>
      </c>
      <c r="B44" s="23">
        <v>26400</v>
      </c>
    </row>
    <row r="45" spans="1:2" x14ac:dyDescent="0.25">
      <c r="A45" s="22" t="s">
        <v>40</v>
      </c>
      <c r="B45" s="23">
        <v>124800</v>
      </c>
    </row>
    <row r="46" spans="1:2" x14ac:dyDescent="0.25">
      <c r="A46" s="22" t="s">
        <v>41</v>
      </c>
      <c r="B46" s="23">
        <v>212400</v>
      </c>
    </row>
    <row r="47" spans="1:2" x14ac:dyDescent="0.25">
      <c r="A47" s="22" t="s">
        <v>42</v>
      </c>
      <c r="B47" s="23">
        <v>24105.599999999999</v>
      </c>
    </row>
    <row r="48" spans="1:2" x14ac:dyDescent="0.25">
      <c r="A48" s="22" t="s">
        <v>43</v>
      </c>
      <c r="B48" s="23">
        <v>237984.38</v>
      </c>
    </row>
    <row r="49" spans="1:2" x14ac:dyDescent="0.25">
      <c r="A49" s="22" t="s">
        <v>44</v>
      </c>
      <c r="B49" s="23">
        <v>14256</v>
      </c>
    </row>
    <row r="50" spans="1:2" x14ac:dyDescent="0.25">
      <c r="A50" s="22" t="s">
        <v>45</v>
      </c>
      <c r="B50" s="23">
        <v>124214</v>
      </c>
    </row>
    <row r="51" spans="1:2" x14ac:dyDescent="0.25">
      <c r="A51" s="22" t="s">
        <v>46</v>
      </c>
      <c r="B51" s="23">
        <v>449118</v>
      </c>
    </row>
    <row r="52" spans="1:2" x14ac:dyDescent="0.25">
      <c r="A52" s="22" t="s">
        <v>47</v>
      </c>
      <c r="B52" s="23">
        <v>795570.4</v>
      </c>
    </row>
    <row r="53" spans="1:2" x14ac:dyDescent="0.25">
      <c r="A53" s="22" t="s">
        <v>48</v>
      </c>
      <c r="B53" s="23">
        <v>82178</v>
      </c>
    </row>
    <row r="54" spans="1:2" x14ac:dyDescent="0.25">
      <c r="A54" s="22" t="s">
        <v>49</v>
      </c>
      <c r="B54" s="23">
        <v>7840.8</v>
      </c>
    </row>
    <row r="55" spans="1:2" x14ac:dyDescent="0.25">
      <c r="A55" s="22" t="s">
        <v>50</v>
      </c>
      <c r="B55" s="23">
        <v>147913.20000000001</v>
      </c>
    </row>
    <row r="56" spans="1:2" x14ac:dyDescent="0.25">
      <c r="A56" s="22" t="s">
        <v>51</v>
      </c>
      <c r="B56" s="23">
        <v>9000</v>
      </c>
    </row>
    <row r="57" spans="1:2" x14ac:dyDescent="0.25">
      <c r="A57" s="22" t="s">
        <v>52</v>
      </c>
      <c r="B57" s="23">
        <v>23808</v>
      </c>
    </row>
    <row r="58" spans="1:2" x14ac:dyDescent="0.25">
      <c r="A58" s="16" t="s">
        <v>53</v>
      </c>
      <c r="B58" s="17">
        <v>192588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2026-10-23T12:23:55Z</dcterms:modified>
</cp:coreProperties>
</file>